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5" activeTab="0"/>
  </bookViews>
  <sheets>
    <sheet name="1кв.2022" sheetId="1" r:id="rId1"/>
  </sheets>
  <definedNames/>
  <calcPr fullCalcOnLoad="1"/>
</workbook>
</file>

<file path=xl/sharedStrings.xml><?xml version="1.0" encoding="utf-8"?>
<sst xmlns="http://schemas.openxmlformats.org/spreadsheetml/2006/main" count="87" uniqueCount="82">
  <si>
    <t>Наименование программы (подпрограммы),  мероприятия (с указанием порядкового номера)</t>
  </si>
  <si>
    <t>С начала текущего года</t>
  </si>
  <si>
    <t>Запланированный объем финансирования</t>
  </si>
  <si>
    <t>(тыс. руб.)</t>
  </si>
  <si>
    <t>Профинансировано</t>
  </si>
  <si>
    <t>% выполнения от годового плана</t>
  </si>
  <si>
    <t>Всего (согласно годовому плану)</t>
  </si>
  <si>
    <t>Федеральный бюджет</t>
  </si>
  <si>
    <t>Бюджет ЛО</t>
  </si>
  <si>
    <t>Бюджет ГМР</t>
  </si>
  <si>
    <t>Всего</t>
  </si>
  <si>
    <t xml:space="preserve">ИТОГО по </t>
  </si>
  <si>
    <t>Муниципальной программе</t>
  </si>
  <si>
    <t>Итого по  ПРОЕКТУ 1</t>
  </si>
  <si>
    <r>
      <t>Мероприятие 1.1</t>
    </r>
    <r>
      <rPr>
        <sz val="1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Благоустройство общественной территории за Домом Культуры по адресу : д. Сяськелево, д.10а, 2 этап</t>
    </r>
  </si>
  <si>
    <t>Итого по  ПРОЕКТУ 2</t>
  </si>
  <si>
    <t>"Содействие развитию инфраструктуры субъектов Российской Федерации (муниципальных образований)"</t>
  </si>
  <si>
    <r>
      <t>Мероприятие 1.1</t>
    </r>
    <r>
      <rPr>
        <sz val="14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  </r>
  </si>
  <si>
    <t>Итого по  ПРОЕКТУ 3</t>
  </si>
  <si>
    <r>
      <t>"</t>
    </r>
    <r>
      <rPr>
        <b/>
        <sz val="8"/>
        <color indexed="8"/>
        <rFont val="Times New Roman"/>
        <family val="1"/>
      </rPr>
      <t>Благоустройство сельских территорий"</t>
    </r>
  </si>
  <si>
    <t>Мероприятие 1.1</t>
  </si>
  <si>
    <t>Реализация комплекса мероприятий по борьбе с борщевиком Сосновского</t>
  </si>
  <si>
    <t>Итого по ПРОЕКТУ4</t>
  </si>
  <si>
    <t>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</si>
  <si>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</si>
  <si>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Итого по ПРОЕКТУ 5</t>
  </si>
  <si>
    <t>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</si>
  <si>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</si>
  <si>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Итого по ПРОЕКТУ 6</t>
  </si>
  <si>
    <t>"Спорт - норма жизни"</t>
  </si>
  <si>
    <t>Капитальный ремонт объектов физической культуры и спорта</t>
  </si>
  <si>
    <t>Капитальный ремонт хоккейного комплекса в д.Сяськелево Гатчинского района Ленинградской области</t>
  </si>
  <si>
    <t>ПРОЦЕССНАЯ ЧАСТЬ</t>
  </si>
  <si>
    <t>Итого по КОМПЛЕКСУ 1 ПРОЦЕССНЫХ МЕРОПРИЯТИЙ "Стимулирование экономической активности"</t>
  </si>
  <si>
    <t xml:space="preserve">Мероприятие 1.1 </t>
  </si>
  <si>
    <t>Мероприятия по развитию и поддержке предпринимательства</t>
  </si>
  <si>
    <t>Мероприятие 1.2</t>
  </si>
  <si>
    <t>Мероприятия по выполнению комплексных кадастровых работ</t>
  </si>
  <si>
    <t>Мероприятия по обеспечению первичных мер пожарной безопасности</t>
  </si>
  <si>
    <t>Мероприятия по профилактике терроризма и экстремизма</t>
  </si>
  <si>
    <t>Итого по КОМПЛЕКСУ 3 ПРОЦЕССНЫХ МЕРОПРИЯТИЙ</t>
  </si>
  <si>
    <t>"ЖКХ и благоустройство территории"</t>
  </si>
  <si>
    <t>Мероприятия в области жилищного хозяйства</t>
  </si>
  <si>
    <t>Мероприятия в области коммунального хозяйства</t>
  </si>
  <si>
    <t>Проведение мероприятий по организации уличного освещения</t>
  </si>
  <si>
    <t>Проведение мероприятий по озеленению территории поселения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</si>
  <si>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</si>
  <si>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</si>
  <si>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</si>
  <si>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Реализация мероприятий по обеспечению жильем молодых семей</t>
  </si>
  <si>
    <t>Итого по КОМПЛЕКСУ 4 ПРОЦЕССНЫХ МЕРОПРИЯТИЙ</t>
  </si>
  <si>
    <t>Мероприятия по обеспечению деятельности подведомственных учреждений культуры</t>
  </si>
  <si>
    <t>Мероприятия по обеспечению деятельности библиотек</t>
  </si>
  <si>
    <t>Проведение культурно-массовых мероприятий к праздничным и памятным датам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</si>
  <si>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</si>
  <si>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МКУК «Сяськелевский информационно-досуговый центр» Гатчинский р-н,д.Сяськелево,10а,приобретение книг и фотоаппарата</t>
  </si>
  <si>
    <t>Проведение мероприятий в области спорта и физической культуры</t>
  </si>
  <si>
    <t>Реализация комплекса мер по профилактике довеянного поведения молодежи и трудовой адаптации несовершеннолетних</t>
  </si>
  <si>
    <t>Организация и проведение культурно-массовых молодежных мероприятий</t>
  </si>
  <si>
    <t>Итого по КОМПЛЕКСУ 5 ПРОЦЕССНЫХ МЕРОПРИЯТИЙ "Развитие физической культуры, спорта и молодежной политики"</t>
  </si>
  <si>
    <t>Содержание и уборка автомобильных дорог</t>
  </si>
  <si>
    <t>Проведение мероприятий по обеспечению безопасности дорожного движения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</si>
  <si>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</si>
  <si>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Бюджет Сяськелевского сельского поселения</t>
  </si>
  <si>
    <t>Разработка проектно-сметной документации и ее экспертиза, проектно-изыскательские работы</t>
  </si>
  <si>
    <t>Ремонт автомобильных дорог общего пользования местного значения</t>
  </si>
  <si>
    <t>Обустройство автомобильной дороги  общего пользования местного значения  Проезд №1 от ул.Новоселки  до уч. №18 по ул.Полевой в д. Сяськелево Гатчинского района Ленинградской области в щебеночном исполнении</t>
  </si>
  <si>
    <t xml:space="preserve">Ремонт дворовой территории многоквартирного дома № 2/62
 в д. Тойворово
</t>
  </si>
  <si>
    <r>
      <rPr>
        <sz val="8"/>
        <color indexed="8"/>
        <rFont val="Times New Roman"/>
        <family val="1"/>
      </rPr>
      <t>Ремонт дворовой территории многоквартирного дома № 2/49 в д.Тойворово Гатчинского района Ленинградской области
Бездетко Т.В.</t>
    </r>
    <r>
      <rPr>
        <sz val="11"/>
        <color theme="1"/>
        <rFont val="Calibri"/>
        <family val="2"/>
      </rPr>
      <t xml:space="preserve">
</t>
    </r>
  </si>
  <si>
    <r>
      <rPr>
        <sz val="8"/>
        <color indexed="8"/>
        <rFont val="Times New Roman"/>
        <family val="1"/>
      </rPr>
      <t>Ремонт дворовой территории многоквартирного дома № 2/49 в д.Тойворово Гатчинского района Ленинградской области
Коняев С.В.</t>
    </r>
    <r>
      <rPr>
        <sz val="11"/>
        <color indexed="8"/>
        <rFont val="Times New Roman"/>
        <family val="1"/>
      </rPr>
      <t xml:space="preserve">
</t>
    </r>
  </si>
  <si>
    <t>Организация и проведения мероприятий по профилактике дорожно-транспортных  происшествий</t>
  </si>
  <si>
    <t>Федеральный проект "Жилье"</t>
  </si>
  <si>
    <t>Мероприятия по организации и содержанию мест захоронений</t>
  </si>
  <si>
    <t>ПРОЕКТНАЯ ЧАСТЬ</t>
  </si>
  <si>
    <t>Итого по КОМПЛЕКСУ 6 ПРОЦЕССНЫХ МЕРОПРИЯТИЙ Комплекс процессных мероприятий «Содержание и развитие сети автомобильных дорог местного значения"</t>
  </si>
  <si>
    <t>Строительство газопровода  высокого и низкого давления</t>
  </si>
  <si>
    <t xml:space="preserve">Оперативный отчет о ходе реализации муниципальной программы Сяськелевского сельского поселения
 за 1 квартал 2022 года
</t>
  </si>
  <si>
    <t>ИТОГО проектная часть</t>
  </si>
  <si>
    <t>итого процессные мероприятия</t>
  </si>
  <si>
    <r>
      <rPr>
        <sz val="12"/>
        <color indexed="8"/>
        <rFont val="Times New Roman"/>
        <family val="1"/>
      </rPr>
      <t>Итого</t>
    </r>
    <r>
      <rPr>
        <sz val="11"/>
        <color indexed="8"/>
        <rFont val="Times New Roman"/>
        <family val="1"/>
      </rPr>
      <t xml:space="preserve"> по</t>
    </r>
    <r>
      <rPr>
        <sz val="8"/>
        <color indexed="8"/>
        <rFont val="Times New Roman"/>
        <family val="1"/>
      </rPr>
      <t xml:space="preserve"> КОМПЛЕКСУ 2 ПРОЦЕССНЫХ МЕРОПРИЯТИЙ "Обеспечение безопасности на территории"</t>
    </r>
  </si>
  <si>
    <t>Исполнение Плана реализации муниципальной программы " Социально-экономическое развитие Сяськелевского сельского поселения Гатчинского муниципального района Ленинградской области "</t>
  </si>
  <si>
    <t>"Развитие культуры, организация праздничных мероприятий"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</si>
</sst>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 style="thick"/>
      <right style="thick"/>
      <top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n"/>
      <right style="thin"/>
      <top style="thin"/>
      <bottom style="thin"/>
    </border>
    <border>
      <left style="thick"/>
      <right/>
      <top/>
      <bottom style="medium"/>
    </border>
    <border>
      <left/>
      <right style="medium"/>
      <top/>
      <bottom/>
    </border>
    <border>
      <left style="thick"/>
      <right/>
      <top/>
      <bottom/>
    </border>
    <border>
      <left style="thick"/>
      <right style="thick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/>
      <top style="medium"/>
      <bottom/>
    </border>
    <border>
      <left/>
      <right/>
      <top style="medium"/>
      <bottom/>
    </border>
    <border>
      <left/>
      <right style="thick"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ck"/>
      <right style="thick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9" fillId="0" borderId="16" xfId="0" applyFont="1" applyBorder="1" applyAlignment="1">
      <alignment wrapText="1"/>
    </xf>
    <xf numFmtId="0" fontId="49" fillId="0" borderId="16" xfId="0" applyFont="1" applyBorder="1" applyAlignment="1">
      <alignment/>
    </xf>
    <xf numFmtId="0" fontId="47" fillId="34" borderId="1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2" fontId="48" fillId="35" borderId="18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center" vertical="center" wrapText="1"/>
    </xf>
    <xf numFmtId="2" fontId="51" fillId="0" borderId="16" xfId="0" applyNumberFormat="1" applyFont="1" applyBorder="1" applyAlignment="1">
      <alignment horizontal="center"/>
    </xf>
    <xf numFmtId="2" fontId="48" fillId="35" borderId="16" xfId="0" applyNumberFormat="1" applyFont="1" applyFill="1" applyBorder="1" applyAlignment="1">
      <alignment horizontal="center" vertical="center" wrapText="1"/>
    </xf>
    <xf numFmtId="2" fontId="47" fillId="0" borderId="11" xfId="0" applyNumberFormat="1" applyFont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2" fontId="48" fillId="0" borderId="18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6" xfId="0" applyNumberFormat="1" applyBorder="1" applyAlignment="1">
      <alignment/>
    </xf>
    <xf numFmtId="0" fontId="52" fillId="36" borderId="14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3" fillId="36" borderId="16" xfId="0" applyFont="1" applyFill="1" applyBorder="1" applyAlignment="1">
      <alignment wrapText="1"/>
    </xf>
    <xf numFmtId="2" fontId="38" fillId="36" borderId="16" xfId="0" applyNumberFormat="1" applyFont="1" applyFill="1" applyBorder="1" applyAlignment="1">
      <alignment/>
    </xf>
    <xf numFmtId="0" fontId="38" fillId="36" borderId="16" xfId="0" applyFont="1" applyFill="1" applyBorder="1" applyAlignment="1">
      <alignment/>
    </xf>
    <xf numFmtId="0" fontId="47" fillId="35" borderId="15" xfId="0" applyFont="1" applyFill="1" applyBorder="1" applyAlignment="1">
      <alignment horizontal="center" vertical="center" wrapText="1"/>
    </xf>
    <xf numFmtId="0" fontId="48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2" fontId="47" fillId="35" borderId="20" xfId="0" applyNumberFormat="1" applyFont="1" applyFill="1" applyBorder="1" applyAlignment="1">
      <alignment horizontal="center" vertical="center" wrapText="1"/>
    </xf>
    <xf numFmtId="2" fontId="48" fillId="0" borderId="21" xfId="0" applyNumberFormat="1" applyFont="1" applyBorder="1" applyAlignment="1">
      <alignment horizontal="center" vertical="center" wrapText="1"/>
    </xf>
    <xf numFmtId="2" fontId="48" fillId="0" borderId="17" xfId="0" applyNumberFormat="1" applyFont="1" applyBorder="1" applyAlignment="1">
      <alignment horizontal="center" vertical="center" wrapText="1"/>
    </xf>
    <xf numFmtId="2" fontId="47" fillId="35" borderId="10" xfId="0" applyNumberFormat="1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2" fontId="47" fillId="35" borderId="18" xfId="0" applyNumberFormat="1" applyFont="1" applyFill="1" applyBorder="1" applyAlignment="1">
      <alignment horizontal="center" vertical="center" wrapText="1"/>
    </xf>
    <xf numFmtId="2" fontId="48" fillId="0" borderId="19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49" fillId="0" borderId="21" xfId="0" applyFont="1" applyBorder="1" applyAlignment="1">
      <alignment wrapText="1"/>
    </xf>
    <xf numFmtId="2" fontId="48" fillId="0" borderId="16" xfId="0" applyNumberFormat="1" applyFont="1" applyBorder="1" applyAlignment="1">
      <alignment horizontal="center" vertical="center" wrapText="1"/>
    </xf>
    <xf numFmtId="2" fontId="48" fillId="35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48" fillId="0" borderId="11" xfId="0" applyNumberFormat="1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 wrapText="1"/>
    </xf>
    <xf numFmtId="2" fontId="48" fillId="0" borderId="18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2" fontId="51" fillId="0" borderId="16" xfId="0" applyNumberFormat="1" applyFont="1" applyFill="1" applyBorder="1" applyAlignment="1">
      <alignment horizontal="center"/>
    </xf>
    <xf numFmtId="0" fontId="38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47" fillId="35" borderId="17" xfId="0" applyFont="1" applyFill="1" applyBorder="1" applyAlignment="1">
      <alignment horizontal="center" vertical="center" wrapText="1"/>
    </xf>
    <xf numFmtId="2" fontId="47" fillId="35" borderId="22" xfId="0" applyNumberFormat="1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wrapText="1"/>
    </xf>
    <xf numFmtId="2" fontId="47" fillId="33" borderId="35" xfId="0" applyNumberFormat="1" applyFont="1" applyFill="1" applyBorder="1" applyAlignment="1">
      <alignment horizontal="center" vertical="center" wrapText="1"/>
    </xf>
    <xf numFmtId="2" fontId="47" fillId="33" borderId="14" xfId="0" applyNumberFormat="1" applyFont="1" applyFill="1" applyBorder="1" applyAlignment="1">
      <alignment horizontal="center" vertical="center" wrapText="1"/>
    </xf>
    <xf numFmtId="2" fontId="47" fillId="33" borderId="36" xfId="0" applyNumberFormat="1" applyFont="1" applyFill="1" applyBorder="1" applyAlignment="1">
      <alignment horizontal="center" vertical="center" wrapText="1"/>
    </xf>
    <xf numFmtId="2" fontId="47" fillId="33" borderId="37" xfId="0" applyNumberFormat="1" applyFont="1" applyFill="1" applyBorder="1" applyAlignment="1">
      <alignment horizontal="center" vertical="center" wrapText="1"/>
    </xf>
    <xf numFmtId="2" fontId="47" fillId="0" borderId="32" xfId="0" applyNumberFormat="1" applyFont="1" applyFill="1" applyBorder="1" applyAlignment="1">
      <alignment horizontal="center" vertical="center" wrapText="1"/>
    </xf>
    <xf numFmtId="2" fontId="47" fillId="0" borderId="33" xfId="0" applyNumberFormat="1" applyFont="1" applyFill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34" xfId="0" applyFont="1" applyFill="1" applyBorder="1" applyAlignment="1">
      <alignment horizontal="center" vertical="center" wrapText="1"/>
    </xf>
    <xf numFmtId="2" fontId="47" fillId="33" borderId="32" xfId="0" applyNumberFormat="1" applyFont="1" applyFill="1" applyBorder="1" applyAlignment="1">
      <alignment horizontal="center" vertical="center" wrapText="1"/>
    </xf>
    <xf numFmtId="2" fontId="47" fillId="33" borderId="33" xfId="0" applyNumberFormat="1" applyFont="1" applyFill="1" applyBorder="1" applyAlignment="1">
      <alignment horizontal="center" vertical="center" wrapText="1"/>
    </xf>
    <xf numFmtId="2" fontId="47" fillId="34" borderId="36" xfId="0" applyNumberFormat="1" applyFont="1" applyFill="1" applyBorder="1" applyAlignment="1">
      <alignment horizontal="center" vertical="center" wrapText="1"/>
    </xf>
    <xf numFmtId="2" fontId="47" fillId="34" borderId="37" xfId="0" applyNumberFormat="1" applyFont="1" applyFill="1" applyBorder="1" applyAlignment="1">
      <alignment horizontal="center" vertical="center" wrapText="1"/>
    </xf>
    <xf numFmtId="2" fontId="47" fillId="0" borderId="36" xfId="0" applyNumberFormat="1" applyFont="1" applyFill="1" applyBorder="1" applyAlignment="1">
      <alignment horizontal="center" vertical="center" wrapText="1"/>
    </xf>
    <xf numFmtId="2" fontId="47" fillId="0" borderId="37" xfId="0" applyNumberFormat="1" applyFont="1" applyFill="1" applyBorder="1" applyAlignment="1">
      <alignment horizontal="center" vertical="center" wrapText="1"/>
    </xf>
    <xf numFmtId="2" fontId="47" fillId="34" borderId="39" xfId="0" applyNumberFormat="1" applyFont="1" applyFill="1" applyBorder="1" applyAlignment="1">
      <alignment horizontal="center" vertical="center" wrapText="1"/>
    </xf>
    <xf numFmtId="2" fontId="47" fillId="0" borderId="39" xfId="0" applyNumberFormat="1" applyFont="1" applyFill="1" applyBorder="1" applyAlignment="1">
      <alignment horizontal="center" vertical="center" wrapText="1"/>
    </xf>
    <xf numFmtId="2" fontId="48" fillId="34" borderId="36" xfId="0" applyNumberFormat="1" applyFont="1" applyFill="1" applyBorder="1" applyAlignment="1">
      <alignment horizontal="center" vertical="center" wrapText="1"/>
    </xf>
    <xf numFmtId="2" fontId="48" fillId="34" borderId="37" xfId="0" applyNumberFormat="1" applyFont="1" applyFill="1" applyBorder="1" applyAlignment="1">
      <alignment horizontal="center" vertical="center" wrapText="1"/>
    </xf>
    <xf numFmtId="2" fontId="48" fillId="34" borderId="39" xfId="0" applyNumberFormat="1" applyFont="1" applyFill="1" applyBorder="1" applyAlignment="1">
      <alignment horizontal="center" vertical="center" wrapText="1"/>
    </xf>
    <xf numFmtId="2" fontId="48" fillId="0" borderId="16" xfId="0" applyNumberFormat="1" applyFont="1" applyBorder="1" applyAlignment="1">
      <alignment horizontal="center" vertical="center" wrapText="1"/>
    </xf>
    <xf numFmtId="2" fontId="48" fillId="0" borderId="16" xfId="0" applyNumberFormat="1" applyFont="1" applyFill="1" applyBorder="1" applyAlignment="1">
      <alignment horizontal="center" vertical="center" wrapText="1"/>
    </xf>
    <xf numFmtId="2" fontId="48" fillId="0" borderId="37" xfId="0" applyNumberFormat="1" applyFont="1" applyBorder="1" applyAlignment="1">
      <alignment horizontal="center" vertical="center" wrapText="1"/>
    </xf>
    <xf numFmtId="2" fontId="48" fillId="0" borderId="39" xfId="0" applyNumberFormat="1" applyFont="1" applyBorder="1" applyAlignment="1">
      <alignment horizontal="center" vertical="center" wrapText="1"/>
    </xf>
    <xf numFmtId="2" fontId="48" fillId="0" borderId="37" xfId="0" applyNumberFormat="1" applyFont="1" applyFill="1" applyBorder="1" applyAlignment="1">
      <alignment horizontal="center" vertical="center" wrapText="1"/>
    </xf>
    <xf numFmtId="2" fontId="48" fillId="0" borderId="39" xfId="0" applyNumberFormat="1" applyFont="1" applyFill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 wrapText="1"/>
    </xf>
    <xf numFmtId="2" fontId="47" fillId="0" borderId="16" xfId="0" applyNumberFormat="1" applyFont="1" applyFill="1" applyBorder="1" applyAlignment="1">
      <alignment horizontal="center" vertical="center" wrapText="1"/>
    </xf>
    <xf numFmtId="2" fontId="50" fillId="36" borderId="36" xfId="0" applyNumberFormat="1" applyFont="1" applyFill="1" applyBorder="1" applyAlignment="1">
      <alignment horizontal="center" vertical="center" wrapText="1"/>
    </xf>
    <xf numFmtId="2" fontId="50" fillId="36" borderId="37" xfId="0" applyNumberFormat="1" applyFont="1" applyFill="1" applyBorder="1" applyAlignment="1">
      <alignment horizontal="center" vertical="center" wrapText="1"/>
    </xf>
    <xf numFmtId="2" fontId="50" fillId="36" borderId="39" xfId="0" applyNumberFormat="1" applyFont="1" applyFill="1" applyBorder="1" applyAlignment="1">
      <alignment horizontal="center" vertical="center" wrapText="1"/>
    </xf>
    <xf numFmtId="2" fontId="48" fillId="0" borderId="36" xfId="0" applyNumberFormat="1" applyFont="1" applyBorder="1" applyAlignment="1">
      <alignment horizontal="center" vertical="center" wrapText="1"/>
    </xf>
    <xf numFmtId="2" fontId="48" fillId="0" borderId="36" xfId="0" applyNumberFormat="1" applyFont="1" applyFill="1" applyBorder="1" applyAlignment="1">
      <alignment horizontal="center" vertical="center" wrapText="1"/>
    </xf>
    <xf numFmtId="2" fontId="47" fillId="35" borderId="16" xfId="0" applyNumberFormat="1" applyFont="1" applyFill="1" applyBorder="1" applyAlignment="1">
      <alignment horizontal="center" vertical="center" wrapText="1"/>
    </xf>
    <xf numFmtId="2" fontId="47" fillId="35" borderId="18" xfId="0" applyNumberFormat="1" applyFont="1" applyFill="1" applyBorder="1" applyAlignment="1">
      <alignment horizontal="center" vertical="center" wrapText="1"/>
    </xf>
    <xf numFmtId="2" fontId="47" fillId="35" borderId="37" xfId="0" applyNumberFormat="1" applyFont="1" applyFill="1" applyBorder="1" applyAlignment="1">
      <alignment horizontal="center" vertical="center" wrapText="1"/>
    </xf>
    <xf numFmtId="0" fontId="56" fillId="0" borderId="40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 vertical="center" wrapText="1"/>
    </xf>
    <xf numFmtId="2" fontId="12" fillId="35" borderId="43" xfId="0" applyNumberFormat="1" applyFont="1" applyFill="1" applyBorder="1" applyAlignment="1">
      <alignment horizontal="center" vertical="center" wrapText="1"/>
    </xf>
    <xf numFmtId="2" fontId="12" fillId="35" borderId="16" xfId="0" applyNumberFormat="1" applyFont="1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87" zoomScaleNormal="87" zoomScalePageLayoutView="0" workbookViewId="0" topLeftCell="A1">
      <selection activeCell="A1" sqref="A1:L2"/>
    </sheetView>
  </sheetViews>
  <sheetFormatPr defaultColWidth="9.140625" defaultRowHeight="15"/>
  <cols>
    <col min="1" max="1" width="20.00390625" style="0" customWidth="1"/>
    <col min="2" max="3" width="10.140625" style="0" customWidth="1"/>
    <col min="4" max="4" width="11.00390625" style="0" customWidth="1"/>
    <col min="5" max="5" width="10.00390625" style="0" customWidth="1"/>
    <col min="6" max="6" width="10.7109375" style="53" customWidth="1"/>
    <col min="7" max="7" width="10.28125" style="0" customWidth="1"/>
    <col min="8" max="8" width="11.28125" style="0" customWidth="1"/>
    <col min="9" max="9" width="10.7109375" style="0" customWidth="1"/>
  </cols>
  <sheetData>
    <row r="1" spans="1:12" ht="48.75" customHeight="1">
      <c r="A1" s="85" t="s">
        <v>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4" spans="1:12" ht="38.25" customHeight="1">
      <c r="A4" s="87" t="s">
        <v>80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ht="15.75" thickBot="1"/>
    <row r="6" spans="1:12" ht="21" customHeight="1" thickBot="1" thickTop="1">
      <c r="A6" s="68" t="s">
        <v>0</v>
      </c>
      <c r="B6" s="71" t="s">
        <v>1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1:12" ht="15">
      <c r="A7" s="69"/>
      <c r="B7" s="74" t="s">
        <v>2</v>
      </c>
      <c r="C7" s="75"/>
      <c r="D7" s="75"/>
      <c r="E7" s="75"/>
      <c r="F7" s="76"/>
      <c r="G7" s="74" t="s">
        <v>4</v>
      </c>
      <c r="H7" s="75"/>
      <c r="I7" s="75"/>
      <c r="J7" s="75"/>
      <c r="K7" s="80"/>
      <c r="L7" s="82" t="s">
        <v>5</v>
      </c>
    </row>
    <row r="8" spans="1:12" ht="15.75" thickBot="1">
      <c r="A8" s="69"/>
      <c r="B8" s="77" t="s">
        <v>3</v>
      </c>
      <c r="C8" s="78"/>
      <c r="D8" s="78"/>
      <c r="E8" s="78"/>
      <c r="F8" s="79"/>
      <c r="G8" s="77" t="s">
        <v>3</v>
      </c>
      <c r="H8" s="78"/>
      <c r="I8" s="78"/>
      <c r="J8" s="78"/>
      <c r="K8" s="81"/>
      <c r="L8" s="83"/>
    </row>
    <row r="9" spans="1:12" ht="57" thickBot="1">
      <c r="A9" s="70"/>
      <c r="B9" s="2" t="s">
        <v>6</v>
      </c>
      <c r="C9" s="3" t="s">
        <v>7</v>
      </c>
      <c r="D9" s="3" t="s">
        <v>8</v>
      </c>
      <c r="E9" s="3" t="s">
        <v>9</v>
      </c>
      <c r="F9" s="54" t="s">
        <v>63</v>
      </c>
      <c r="G9" s="2" t="s">
        <v>10</v>
      </c>
      <c r="H9" s="3" t="s">
        <v>7</v>
      </c>
      <c r="I9" s="3" t="s">
        <v>8</v>
      </c>
      <c r="J9" s="3" t="s">
        <v>9</v>
      </c>
      <c r="K9" s="3" t="s">
        <v>63</v>
      </c>
      <c r="L9" s="84"/>
    </row>
    <row r="10" spans="1:12" ht="15">
      <c r="A10" s="94">
        <v>1</v>
      </c>
      <c r="B10" s="95">
        <v>2</v>
      </c>
      <c r="C10" s="98">
        <v>3</v>
      </c>
      <c r="D10" s="98">
        <v>4</v>
      </c>
      <c r="E10" s="98">
        <v>5</v>
      </c>
      <c r="F10" s="101">
        <v>6</v>
      </c>
      <c r="G10" s="95">
        <v>7</v>
      </c>
      <c r="H10" s="98">
        <v>8</v>
      </c>
      <c r="I10" s="98">
        <v>9</v>
      </c>
      <c r="J10" s="98">
        <v>10</v>
      </c>
      <c r="K10" s="98">
        <v>11</v>
      </c>
      <c r="L10" s="1"/>
    </row>
    <row r="11" spans="1:12" ht="15">
      <c r="A11" s="69"/>
      <c r="B11" s="96"/>
      <c r="C11" s="99"/>
      <c r="D11" s="99"/>
      <c r="E11" s="99"/>
      <c r="F11" s="102"/>
      <c r="G11" s="96"/>
      <c r="H11" s="99"/>
      <c r="I11" s="99"/>
      <c r="J11" s="99"/>
      <c r="K11" s="99"/>
      <c r="L11" s="1">
        <v>12</v>
      </c>
    </row>
    <row r="12" spans="1:12" ht="15.75" thickBot="1">
      <c r="A12" s="70"/>
      <c r="B12" s="97"/>
      <c r="C12" s="100"/>
      <c r="D12" s="100"/>
      <c r="E12" s="100"/>
      <c r="F12" s="103"/>
      <c r="G12" s="97"/>
      <c r="H12" s="100"/>
      <c r="I12" s="100"/>
      <c r="J12" s="100"/>
      <c r="K12" s="100"/>
      <c r="L12" s="4"/>
    </row>
    <row r="13" spans="1:12" ht="15">
      <c r="A13" s="5" t="s">
        <v>11</v>
      </c>
      <c r="B13" s="88">
        <f aca="true" t="shared" si="0" ref="B13:K13">B17+B20+B25+B29+B44+B49+B52+B64+B72+B76</f>
        <v>49273.07111</v>
      </c>
      <c r="C13" s="90">
        <f t="shared" si="0"/>
        <v>3506.9900000000002</v>
      </c>
      <c r="D13" s="90">
        <f t="shared" si="0"/>
        <v>18573.41</v>
      </c>
      <c r="E13" s="90">
        <f t="shared" si="0"/>
        <v>1673.76</v>
      </c>
      <c r="F13" s="92">
        <f t="shared" si="0"/>
        <v>25518.91111</v>
      </c>
      <c r="G13" s="88">
        <f t="shared" si="0"/>
        <v>5800.1</v>
      </c>
      <c r="H13" s="90">
        <f t="shared" si="0"/>
        <v>0</v>
      </c>
      <c r="I13" s="90">
        <f t="shared" si="0"/>
        <v>312.05</v>
      </c>
      <c r="J13" s="90">
        <f t="shared" si="0"/>
        <v>70</v>
      </c>
      <c r="K13" s="90">
        <f t="shared" si="0"/>
        <v>5418.05</v>
      </c>
      <c r="L13" s="104">
        <f>K13/F13*100</f>
        <v>21.23150935651345</v>
      </c>
    </row>
    <row r="14" spans="1:12" ht="31.5" customHeight="1">
      <c r="A14" s="5" t="s">
        <v>12</v>
      </c>
      <c r="B14" s="89"/>
      <c r="C14" s="91"/>
      <c r="D14" s="91"/>
      <c r="E14" s="91"/>
      <c r="F14" s="93"/>
      <c r="G14" s="89"/>
      <c r="H14" s="91"/>
      <c r="I14" s="91"/>
      <c r="J14" s="91"/>
      <c r="K14" s="91"/>
      <c r="L14" s="105"/>
    </row>
    <row r="15" spans="1:12" ht="15">
      <c r="A15" s="137" t="s">
        <v>73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</row>
    <row r="16" spans="1:12" ht="15" hidden="1">
      <c r="A16" s="22"/>
      <c r="B16" s="23"/>
      <c r="C16" s="23"/>
      <c r="D16" s="23"/>
      <c r="E16" s="23"/>
      <c r="F16" s="55"/>
      <c r="G16" s="23"/>
      <c r="H16" s="23"/>
      <c r="I16" s="23"/>
      <c r="J16" s="23"/>
      <c r="K16" s="23"/>
      <c r="L16" s="23"/>
    </row>
    <row r="17" spans="1:12" ht="15">
      <c r="A17" s="8" t="s">
        <v>13</v>
      </c>
      <c r="B17" s="107">
        <v>11025</v>
      </c>
      <c r="C17" s="107">
        <v>3115.67</v>
      </c>
      <c r="D17" s="107">
        <v>6806.83</v>
      </c>
      <c r="E17" s="107">
        <v>0</v>
      </c>
      <c r="F17" s="109">
        <v>1102.5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</row>
    <row r="18" spans="1:12" ht="30.75" customHeight="1" thickBot="1">
      <c r="A18" s="12" t="s">
        <v>71</v>
      </c>
      <c r="B18" s="110"/>
      <c r="C18" s="110"/>
      <c r="D18" s="110"/>
      <c r="E18" s="110"/>
      <c r="F18" s="111"/>
      <c r="G18" s="114"/>
      <c r="H18" s="114"/>
      <c r="I18" s="114"/>
      <c r="J18" s="114"/>
      <c r="K18" s="114"/>
      <c r="L18" s="114"/>
    </row>
    <row r="19" spans="1:12" ht="68.25" customHeight="1" thickBot="1">
      <c r="A19" s="7" t="s">
        <v>14</v>
      </c>
      <c r="B19" s="14">
        <f>C19+D19+F19</f>
        <v>11025</v>
      </c>
      <c r="C19" s="14">
        <v>3115.67</v>
      </c>
      <c r="D19" s="14">
        <v>6806.83</v>
      </c>
      <c r="E19" s="14">
        <v>1301.2</v>
      </c>
      <c r="F19" s="56">
        <v>1102.5</v>
      </c>
      <c r="G19" s="14">
        <f>H19+I19+J19+K19</f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</row>
    <row r="20" spans="1:12" ht="15">
      <c r="A20" s="8" t="s">
        <v>15</v>
      </c>
      <c r="B20" s="106">
        <v>2189.49</v>
      </c>
      <c r="C20" s="106">
        <v>0</v>
      </c>
      <c r="D20" s="106">
        <v>2167</v>
      </c>
      <c r="E20" s="106">
        <v>0</v>
      </c>
      <c r="F20" s="108">
        <v>22.49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</row>
    <row r="21" spans="1:12" ht="63">
      <c r="A21" s="8" t="s">
        <v>16</v>
      </c>
      <c r="B21" s="107"/>
      <c r="C21" s="107"/>
      <c r="D21" s="107"/>
      <c r="E21" s="107"/>
      <c r="F21" s="109"/>
      <c r="G21" s="113"/>
      <c r="H21" s="113"/>
      <c r="I21" s="113"/>
      <c r="J21" s="113"/>
      <c r="K21" s="113"/>
      <c r="L21" s="113"/>
    </row>
    <row r="22" spans="1:12" ht="15">
      <c r="A22" s="66" t="s">
        <v>17</v>
      </c>
      <c r="B22" s="115">
        <f>C22+D22+E22+F22</f>
        <v>2189.49</v>
      </c>
      <c r="C22" s="115">
        <v>0</v>
      </c>
      <c r="D22" s="115">
        <v>2167</v>
      </c>
      <c r="E22" s="115">
        <v>0</v>
      </c>
      <c r="F22" s="116">
        <v>22.49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</row>
    <row r="23" spans="1:12" ht="15">
      <c r="A23" s="67"/>
      <c r="B23" s="115">
        <f>C23+D23+F23</f>
        <v>0</v>
      </c>
      <c r="C23" s="115"/>
      <c r="D23" s="115"/>
      <c r="E23" s="115"/>
      <c r="F23" s="116"/>
      <c r="G23" s="115"/>
      <c r="H23" s="115"/>
      <c r="I23" s="115"/>
      <c r="J23" s="115"/>
      <c r="K23" s="115"/>
      <c r="L23" s="115"/>
    </row>
    <row r="24" spans="1:12" ht="72.75" customHeight="1">
      <c r="A24" s="67"/>
      <c r="B24" s="115">
        <f>C24+D24+F24</f>
        <v>0</v>
      </c>
      <c r="C24" s="115"/>
      <c r="D24" s="115"/>
      <c r="E24" s="115"/>
      <c r="F24" s="116"/>
      <c r="G24" s="115"/>
      <c r="H24" s="115"/>
      <c r="I24" s="115"/>
      <c r="J24" s="115"/>
      <c r="K24" s="115"/>
      <c r="L24" s="115"/>
    </row>
    <row r="25" spans="1:12" ht="15.75" thickBot="1">
      <c r="A25" s="15" t="s">
        <v>18</v>
      </c>
      <c r="B25" s="21">
        <v>457.11111</v>
      </c>
      <c r="C25" s="21">
        <v>0</v>
      </c>
      <c r="D25" s="21">
        <v>411.4</v>
      </c>
      <c r="E25" s="21">
        <v>0</v>
      </c>
      <c r="F25" s="57">
        <v>45.71111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22.5" thickBot="1">
      <c r="A26" s="7" t="s">
        <v>19</v>
      </c>
      <c r="B26" s="28"/>
      <c r="C26" s="28"/>
      <c r="D26" s="28"/>
      <c r="E26" s="28"/>
      <c r="F26" s="58"/>
      <c r="G26" s="28"/>
      <c r="H26" s="28"/>
      <c r="I26" s="28"/>
      <c r="J26" s="28"/>
      <c r="K26" s="28"/>
      <c r="L26" s="28"/>
    </row>
    <row r="27" spans="1:12" ht="15">
      <c r="A27" s="24" t="s">
        <v>20</v>
      </c>
      <c r="B27" s="115">
        <f>D27+F27</f>
        <v>457.11111</v>
      </c>
      <c r="C27" s="115">
        <v>0</v>
      </c>
      <c r="D27" s="115">
        <v>411.4</v>
      </c>
      <c r="E27" s="115">
        <v>0</v>
      </c>
      <c r="F27" s="116">
        <v>45.71111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</row>
    <row r="28" spans="1:12" ht="39.75" customHeight="1" thickBot="1">
      <c r="A28" s="29" t="s">
        <v>21</v>
      </c>
      <c r="B28" s="115"/>
      <c r="C28" s="115"/>
      <c r="D28" s="115"/>
      <c r="E28" s="115"/>
      <c r="F28" s="116"/>
      <c r="G28" s="115"/>
      <c r="H28" s="115"/>
      <c r="I28" s="115"/>
      <c r="J28" s="115"/>
      <c r="K28" s="115"/>
      <c r="L28" s="115"/>
    </row>
    <row r="29" spans="1:12" ht="15">
      <c r="A29" s="45" t="s">
        <v>22</v>
      </c>
      <c r="B29" s="121">
        <v>992</v>
      </c>
      <c r="C29" s="121">
        <v>0</v>
      </c>
      <c r="D29" s="121">
        <v>892.8</v>
      </c>
      <c r="E29" s="121">
        <v>0</v>
      </c>
      <c r="F29" s="122">
        <v>99.2</v>
      </c>
      <c r="G29" s="115"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</row>
    <row r="30" spans="1:12" ht="42.75" thickBot="1">
      <c r="A30" s="27" t="s">
        <v>23</v>
      </c>
      <c r="B30" s="121"/>
      <c r="C30" s="121"/>
      <c r="D30" s="121"/>
      <c r="E30" s="121"/>
      <c r="F30" s="122"/>
      <c r="G30" s="115"/>
      <c r="H30" s="115"/>
      <c r="I30" s="115"/>
      <c r="J30" s="115"/>
      <c r="K30" s="115"/>
      <c r="L30" s="115"/>
    </row>
    <row r="31" spans="1:12" ht="45.75" thickBot="1">
      <c r="A31" s="16" t="s">
        <v>24</v>
      </c>
      <c r="B31" s="18">
        <f>C31+D31+E31+F31</f>
        <v>992</v>
      </c>
      <c r="C31" s="18">
        <v>0</v>
      </c>
      <c r="D31" s="18">
        <v>892.8</v>
      </c>
      <c r="E31" s="18">
        <v>0</v>
      </c>
      <c r="F31" s="59">
        <v>99.2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</row>
    <row r="32" spans="1:12" ht="15" hidden="1">
      <c r="A32" s="6" t="s">
        <v>25</v>
      </c>
      <c r="B32" s="117"/>
      <c r="C32" s="117"/>
      <c r="D32" s="117"/>
      <c r="E32" s="117"/>
      <c r="F32" s="119"/>
      <c r="G32" s="117"/>
      <c r="H32" s="117"/>
      <c r="I32" s="117"/>
      <c r="J32" s="117"/>
      <c r="K32" s="117"/>
      <c r="L32" s="117"/>
    </row>
    <row r="33" spans="1:12" ht="15" hidden="1">
      <c r="A33" s="6" t="s">
        <v>26</v>
      </c>
      <c r="B33" s="117"/>
      <c r="C33" s="117"/>
      <c r="D33" s="117"/>
      <c r="E33" s="117"/>
      <c r="F33" s="119"/>
      <c r="G33" s="117"/>
      <c r="H33" s="117"/>
      <c r="I33" s="117"/>
      <c r="J33" s="117"/>
      <c r="K33" s="117"/>
      <c r="L33" s="117"/>
    </row>
    <row r="34" spans="1:12" ht="15.75" hidden="1" thickBot="1">
      <c r="A34" s="7"/>
      <c r="B34" s="118"/>
      <c r="C34" s="118"/>
      <c r="D34" s="118"/>
      <c r="E34" s="118"/>
      <c r="F34" s="120"/>
      <c r="G34" s="118"/>
      <c r="H34" s="118"/>
      <c r="I34" s="118"/>
      <c r="J34" s="118"/>
      <c r="K34" s="118"/>
      <c r="L34" s="118"/>
    </row>
    <row r="35" spans="1:12" ht="79.5" hidden="1" thickBot="1">
      <c r="A35" s="7" t="s">
        <v>27</v>
      </c>
      <c r="B35" s="14"/>
      <c r="C35" s="14"/>
      <c r="D35" s="14"/>
      <c r="E35" s="14"/>
      <c r="F35" s="56"/>
      <c r="G35" s="14"/>
      <c r="H35" s="14"/>
      <c r="I35" s="14"/>
      <c r="J35" s="14"/>
      <c r="K35" s="14"/>
      <c r="L35" s="14"/>
    </row>
    <row r="36" spans="1:12" ht="15" hidden="1">
      <c r="A36" s="6" t="s">
        <v>28</v>
      </c>
      <c r="B36" s="126"/>
      <c r="C36" s="126"/>
      <c r="D36" s="126"/>
      <c r="E36" s="126"/>
      <c r="F36" s="127"/>
      <c r="G36" s="126"/>
      <c r="H36" s="126"/>
      <c r="I36" s="126"/>
      <c r="J36" s="126"/>
      <c r="K36" s="126"/>
      <c r="L36" s="126"/>
    </row>
    <row r="37" spans="1:12" ht="15" hidden="1">
      <c r="A37" s="6"/>
      <c r="B37" s="117"/>
      <c r="C37" s="117"/>
      <c r="D37" s="117"/>
      <c r="E37" s="117"/>
      <c r="F37" s="119"/>
      <c r="G37" s="117"/>
      <c r="H37" s="117"/>
      <c r="I37" s="117"/>
      <c r="J37" s="117"/>
      <c r="K37" s="117"/>
      <c r="L37" s="117"/>
    </row>
    <row r="38" spans="1:12" ht="15" hidden="1">
      <c r="A38" s="13" t="s">
        <v>29</v>
      </c>
      <c r="B38" s="117"/>
      <c r="C38" s="117"/>
      <c r="D38" s="117"/>
      <c r="E38" s="117"/>
      <c r="F38" s="119"/>
      <c r="G38" s="117"/>
      <c r="H38" s="117"/>
      <c r="I38" s="117"/>
      <c r="J38" s="117"/>
      <c r="K38" s="117"/>
      <c r="L38" s="117"/>
    </row>
    <row r="39" spans="1:12" ht="15.75" hidden="1" thickBot="1">
      <c r="A39" s="7"/>
      <c r="B39" s="118"/>
      <c r="C39" s="118"/>
      <c r="D39" s="118"/>
      <c r="E39" s="118"/>
      <c r="F39" s="120"/>
      <c r="G39" s="118"/>
      <c r="H39" s="118"/>
      <c r="I39" s="118"/>
      <c r="J39" s="118"/>
      <c r="K39" s="118"/>
      <c r="L39" s="118"/>
    </row>
    <row r="40" spans="1:12" ht="38.25" hidden="1">
      <c r="A40" s="32" t="s">
        <v>30</v>
      </c>
      <c r="B40" s="123">
        <f>B17+B20+B25+B29</f>
        <v>14663.60111</v>
      </c>
      <c r="C40" s="123">
        <f>C17+C20+C25+C29</f>
        <v>3115.67</v>
      </c>
      <c r="D40" s="123">
        <f>D17+D20+D25+D29</f>
        <v>10278.029999999999</v>
      </c>
      <c r="E40" s="123"/>
      <c r="F40" s="123">
        <f>F17+F20+F25+F29</f>
        <v>1269.90111</v>
      </c>
      <c r="G40" s="123">
        <v>0</v>
      </c>
      <c r="H40" s="123">
        <v>0</v>
      </c>
      <c r="I40" s="123">
        <v>0</v>
      </c>
      <c r="J40" s="123">
        <v>0</v>
      </c>
      <c r="K40" s="123">
        <v>0</v>
      </c>
      <c r="L40" s="123">
        <v>0</v>
      </c>
    </row>
    <row r="41" spans="1:12" ht="76.5" hidden="1">
      <c r="A41" s="32" t="s">
        <v>31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</row>
    <row r="42" spans="1:13" ht="26.25" thickBot="1">
      <c r="A42" s="33" t="s">
        <v>77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30"/>
    </row>
    <row r="43" spans="1:12" ht="15.75" thickBot="1">
      <c r="A43" s="131" t="s">
        <v>32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3"/>
    </row>
    <row r="44" spans="1:12" ht="64.5" customHeight="1" thickBot="1">
      <c r="A44" s="37" t="s">
        <v>33</v>
      </c>
      <c r="B44" s="46">
        <f aca="true" t="shared" si="1" ref="B44:K44">B45+B47</f>
        <v>411</v>
      </c>
      <c r="C44" s="46">
        <f t="shared" si="1"/>
        <v>0</v>
      </c>
      <c r="D44" s="46">
        <f t="shared" si="1"/>
        <v>0</v>
      </c>
      <c r="E44" s="46">
        <f t="shared" si="1"/>
        <v>0</v>
      </c>
      <c r="F44" s="46">
        <f t="shared" si="1"/>
        <v>411</v>
      </c>
      <c r="G44" s="46">
        <f t="shared" si="1"/>
        <v>6</v>
      </c>
      <c r="H44" s="46">
        <f t="shared" si="1"/>
        <v>0</v>
      </c>
      <c r="I44" s="46">
        <f t="shared" si="1"/>
        <v>0</v>
      </c>
      <c r="J44" s="46">
        <f t="shared" si="1"/>
        <v>0</v>
      </c>
      <c r="K44" s="46">
        <f t="shared" si="1"/>
        <v>6</v>
      </c>
      <c r="L44" s="46">
        <f>K44/F44*100</f>
        <v>1.4598540145985401</v>
      </c>
    </row>
    <row r="45" spans="1:12" ht="15">
      <c r="A45" s="24" t="s">
        <v>34</v>
      </c>
      <c r="B45" s="115">
        <f>C45+D45+E45+F45</f>
        <v>11</v>
      </c>
      <c r="C45" s="115">
        <v>0</v>
      </c>
      <c r="D45" s="115">
        <v>0</v>
      </c>
      <c r="E45" s="115">
        <v>0</v>
      </c>
      <c r="F45" s="116">
        <v>11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</row>
    <row r="46" spans="1:12" ht="34.5" thickBot="1">
      <c r="A46" s="29" t="s">
        <v>35</v>
      </c>
      <c r="B46" s="115"/>
      <c r="C46" s="115"/>
      <c r="D46" s="115"/>
      <c r="E46" s="115"/>
      <c r="F46" s="116"/>
      <c r="G46" s="115"/>
      <c r="H46" s="115"/>
      <c r="I46" s="115"/>
      <c r="J46" s="115"/>
      <c r="K46" s="115"/>
      <c r="L46" s="115"/>
    </row>
    <row r="47" spans="1:12" ht="15">
      <c r="A47" s="24" t="s">
        <v>36</v>
      </c>
      <c r="B47" s="115">
        <f>C47+D47+E47+F47</f>
        <v>400</v>
      </c>
      <c r="C47" s="115">
        <v>0</v>
      </c>
      <c r="D47" s="115">
        <v>0</v>
      </c>
      <c r="E47" s="115">
        <v>0</v>
      </c>
      <c r="F47" s="116">
        <v>400</v>
      </c>
      <c r="G47" s="115">
        <f>H47+I47+J47+K47</f>
        <v>6</v>
      </c>
      <c r="H47" s="115">
        <v>0</v>
      </c>
      <c r="I47" s="115">
        <v>0</v>
      </c>
      <c r="J47" s="115">
        <v>0</v>
      </c>
      <c r="K47" s="115">
        <v>6</v>
      </c>
      <c r="L47" s="115">
        <f>K47/F47*100</f>
        <v>1.5</v>
      </c>
    </row>
    <row r="48" spans="1:12" ht="34.5" thickBot="1">
      <c r="A48" s="29" t="s">
        <v>37</v>
      </c>
      <c r="B48" s="115"/>
      <c r="C48" s="115"/>
      <c r="D48" s="115"/>
      <c r="E48" s="115"/>
      <c r="F48" s="116"/>
      <c r="G48" s="115"/>
      <c r="H48" s="115"/>
      <c r="I48" s="115"/>
      <c r="J48" s="115"/>
      <c r="K48" s="115"/>
      <c r="L48" s="115" t="e">
        <f>K48/F48*100</f>
        <v>#DIV/0!</v>
      </c>
    </row>
    <row r="49" spans="1:12" ht="68.25" customHeight="1" thickBot="1">
      <c r="A49" s="38" t="s">
        <v>79</v>
      </c>
      <c r="B49" s="17">
        <f aca="true" t="shared" si="2" ref="B49:K49">B50+B51</f>
        <v>102</v>
      </c>
      <c r="C49" s="17">
        <f t="shared" si="2"/>
        <v>0</v>
      </c>
      <c r="D49" s="17">
        <f t="shared" si="2"/>
        <v>0</v>
      </c>
      <c r="E49" s="17">
        <f t="shared" si="2"/>
        <v>0</v>
      </c>
      <c r="F49" s="52">
        <f t="shared" si="2"/>
        <v>102</v>
      </c>
      <c r="G49" s="17">
        <f t="shared" si="2"/>
        <v>46.34</v>
      </c>
      <c r="H49" s="17">
        <f t="shared" si="2"/>
        <v>0</v>
      </c>
      <c r="I49" s="17">
        <f t="shared" si="2"/>
        <v>0</v>
      </c>
      <c r="J49" s="17">
        <f t="shared" si="2"/>
        <v>0</v>
      </c>
      <c r="K49" s="17">
        <f t="shared" si="2"/>
        <v>46.34</v>
      </c>
      <c r="L49" s="17">
        <f>K49/F49*100</f>
        <v>45.43137254901961</v>
      </c>
    </row>
    <row r="50" spans="1:12" ht="42.75" customHeight="1" thickBot="1">
      <c r="A50" s="29" t="s">
        <v>38</v>
      </c>
      <c r="B50" s="18">
        <f>C50+D50+E50+F50</f>
        <v>100</v>
      </c>
      <c r="C50" s="18">
        <v>0</v>
      </c>
      <c r="D50" s="18">
        <v>0</v>
      </c>
      <c r="E50" s="18">
        <v>0</v>
      </c>
      <c r="F50" s="59">
        <v>100</v>
      </c>
      <c r="G50" s="18">
        <f>H50+I50+J50+K50</f>
        <v>46.34</v>
      </c>
      <c r="H50" s="18">
        <v>0</v>
      </c>
      <c r="I50" s="18">
        <v>0</v>
      </c>
      <c r="J50" s="18">
        <v>0</v>
      </c>
      <c r="K50" s="18">
        <v>46.34</v>
      </c>
      <c r="L50" s="18">
        <f>K50/F50*100</f>
        <v>46.34</v>
      </c>
    </row>
    <row r="51" spans="1:12" ht="33.75" customHeight="1">
      <c r="A51" s="24" t="s">
        <v>39</v>
      </c>
      <c r="B51" s="18">
        <f>C51+D51+E51+F51</f>
        <v>2</v>
      </c>
      <c r="C51" s="18">
        <v>0</v>
      </c>
      <c r="D51" s="18">
        <v>0</v>
      </c>
      <c r="E51" s="18">
        <v>0</v>
      </c>
      <c r="F51" s="59">
        <v>2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f>K51/F51*100</f>
        <v>0</v>
      </c>
    </row>
    <row r="52" spans="1:13" ht="33.75">
      <c r="A52" s="39" t="s">
        <v>40</v>
      </c>
      <c r="B52" s="134">
        <f aca="true" t="shared" si="3" ref="B52:K52">B54+B55+B56+B57+B58+B59+B60+B61+B62+B63</f>
        <v>11889.890000000001</v>
      </c>
      <c r="C52" s="134">
        <f t="shared" si="3"/>
        <v>391.32</v>
      </c>
      <c r="D52" s="134">
        <f t="shared" si="3"/>
        <v>2794.88</v>
      </c>
      <c r="E52" s="134">
        <f t="shared" si="3"/>
        <v>351.24</v>
      </c>
      <c r="F52" s="135">
        <f t="shared" si="3"/>
        <v>8352.45</v>
      </c>
      <c r="G52" s="135">
        <f t="shared" si="3"/>
        <v>1982.85</v>
      </c>
      <c r="H52" s="135">
        <f t="shared" si="3"/>
        <v>0</v>
      </c>
      <c r="I52" s="135">
        <f t="shared" si="3"/>
        <v>0</v>
      </c>
      <c r="J52" s="135">
        <f t="shared" si="3"/>
        <v>0</v>
      </c>
      <c r="K52" s="135">
        <f t="shared" si="3"/>
        <v>1982.85</v>
      </c>
      <c r="L52" s="135">
        <f aca="true" t="shared" si="4" ref="L52:L78">K52/F52*100</f>
        <v>23.739741034067848</v>
      </c>
      <c r="M52" s="30">
        <f>C52+D52+E52+F52</f>
        <v>11889.890000000001</v>
      </c>
    </row>
    <row r="53" spans="1:12" ht="22.5">
      <c r="A53" s="39" t="s">
        <v>41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 t="e">
        <f t="shared" si="4"/>
        <v>#DIV/0!</v>
      </c>
    </row>
    <row r="54" spans="1:12" ht="24.75" customHeight="1">
      <c r="A54" s="25" t="s">
        <v>42</v>
      </c>
      <c r="B54" s="18">
        <f>C54+D54+E54+F54</f>
        <v>347.37</v>
      </c>
      <c r="C54" s="18">
        <v>0</v>
      </c>
      <c r="D54" s="18">
        <v>0</v>
      </c>
      <c r="E54" s="18">
        <v>0</v>
      </c>
      <c r="F54" s="59">
        <v>347.37</v>
      </c>
      <c r="G54" s="18">
        <f>H54+I54+J54+K54</f>
        <v>3.88</v>
      </c>
      <c r="H54" s="18">
        <v>0</v>
      </c>
      <c r="I54" s="18">
        <v>0</v>
      </c>
      <c r="J54" s="18">
        <v>0</v>
      </c>
      <c r="K54" s="18">
        <v>3.88</v>
      </c>
      <c r="L54" s="18">
        <f t="shared" si="4"/>
        <v>1.1169646198577885</v>
      </c>
    </row>
    <row r="55" spans="1:12" ht="22.5">
      <c r="A55" s="25" t="s">
        <v>43</v>
      </c>
      <c r="B55" s="18">
        <f>C55+D55+E55+F55</f>
        <v>1906.24</v>
      </c>
      <c r="C55" s="18">
        <v>0</v>
      </c>
      <c r="D55" s="18">
        <v>0</v>
      </c>
      <c r="E55" s="18">
        <v>0</v>
      </c>
      <c r="F55" s="59">
        <v>1906.24</v>
      </c>
      <c r="G55" s="18">
        <f>H55+I55+J55+K55</f>
        <v>655.72</v>
      </c>
      <c r="H55" s="18">
        <v>0</v>
      </c>
      <c r="I55" s="18">
        <v>0</v>
      </c>
      <c r="J55" s="18">
        <v>0</v>
      </c>
      <c r="K55" s="18">
        <v>655.72</v>
      </c>
      <c r="L55" s="18">
        <f t="shared" si="4"/>
        <v>34.39860668121538</v>
      </c>
    </row>
    <row r="56" spans="1:12" ht="33.75">
      <c r="A56" s="25" t="s">
        <v>44</v>
      </c>
      <c r="B56" s="18">
        <f>C56+D56+E56+F56</f>
        <v>2000</v>
      </c>
      <c r="C56" s="18">
        <v>0</v>
      </c>
      <c r="D56" s="18">
        <v>0</v>
      </c>
      <c r="E56" s="18">
        <v>0</v>
      </c>
      <c r="F56" s="59">
        <v>2000</v>
      </c>
      <c r="G56" s="18">
        <f>H56+I56+J56+K56</f>
        <v>670.46</v>
      </c>
      <c r="H56" s="18">
        <v>0</v>
      </c>
      <c r="I56" s="18">
        <v>0</v>
      </c>
      <c r="J56" s="18">
        <v>0</v>
      </c>
      <c r="K56" s="18">
        <v>670.46</v>
      </c>
      <c r="L56" s="18">
        <f t="shared" si="4"/>
        <v>33.523</v>
      </c>
    </row>
    <row r="57" spans="1:12" ht="33.75">
      <c r="A57" s="25" t="s">
        <v>45</v>
      </c>
      <c r="B57" s="18">
        <f>C57+D57+E57+F57</f>
        <v>50</v>
      </c>
      <c r="C57" s="18">
        <v>0</v>
      </c>
      <c r="D57" s="18">
        <v>0</v>
      </c>
      <c r="E57" s="18">
        <v>0</v>
      </c>
      <c r="F57" s="59">
        <v>50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f t="shared" si="4"/>
        <v>0</v>
      </c>
    </row>
    <row r="58" spans="1:12" ht="33.75">
      <c r="A58" s="25" t="s">
        <v>46</v>
      </c>
      <c r="B58" s="18">
        <f>C58+D58+E58+F58</f>
        <v>2544.21</v>
      </c>
      <c r="C58" s="18">
        <v>0</v>
      </c>
      <c r="D58" s="18">
        <v>0</v>
      </c>
      <c r="E58" s="18">
        <v>198.75</v>
      </c>
      <c r="F58" s="59">
        <v>2345.46</v>
      </c>
      <c r="G58" s="18">
        <f>H58+I58+J58+K58</f>
        <v>242.6</v>
      </c>
      <c r="H58" s="18">
        <v>0</v>
      </c>
      <c r="I58" s="18">
        <v>0</v>
      </c>
      <c r="J58" s="18">
        <v>0</v>
      </c>
      <c r="K58" s="18">
        <v>242.6</v>
      </c>
      <c r="L58" s="18">
        <f t="shared" si="4"/>
        <v>10.343386798325275</v>
      </c>
    </row>
    <row r="59" spans="1:12" ht="56.25">
      <c r="A59" s="25" t="s">
        <v>47</v>
      </c>
      <c r="B59" s="18">
        <f>C59+D59+E59+F59</f>
        <v>250</v>
      </c>
      <c r="C59" s="18">
        <v>0</v>
      </c>
      <c r="D59" s="18">
        <v>0</v>
      </c>
      <c r="E59" s="18">
        <v>0</v>
      </c>
      <c r="F59" s="59">
        <v>250</v>
      </c>
      <c r="G59" s="18">
        <f>H59+I59+J59+K59</f>
        <v>250</v>
      </c>
      <c r="H59" s="18">
        <v>0</v>
      </c>
      <c r="I59" s="18">
        <v>0</v>
      </c>
      <c r="J59" s="18">
        <v>0</v>
      </c>
      <c r="K59" s="18">
        <v>250</v>
      </c>
      <c r="L59" s="18">
        <f t="shared" si="4"/>
        <v>100</v>
      </c>
    </row>
    <row r="60" spans="1:12" ht="90">
      <c r="A60" s="24" t="s">
        <v>48</v>
      </c>
      <c r="B60" s="18">
        <f>C60+D60+E60+F60</f>
        <v>952.63</v>
      </c>
      <c r="C60" s="18">
        <v>0</v>
      </c>
      <c r="D60" s="18">
        <v>0</v>
      </c>
      <c r="E60" s="18">
        <v>0</v>
      </c>
      <c r="F60" s="59">
        <v>952.63</v>
      </c>
      <c r="G60" s="18">
        <f>H60+I60+J60+K60</f>
        <v>155.19</v>
      </c>
      <c r="H60" s="18">
        <v>0</v>
      </c>
      <c r="I60" s="18">
        <v>0</v>
      </c>
      <c r="J60" s="18">
        <v>0</v>
      </c>
      <c r="K60" s="18">
        <v>155.19</v>
      </c>
      <c r="L60" s="18">
        <f t="shared" si="4"/>
        <v>16.290689984569035</v>
      </c>
    </row>
    <row r="61" spans="1:12" ht="39" customHeight="1">
      <c r="A61" s="44" t="s">
        <v>72</v>
      </c>
      <c r="B61" s="18">
        <f>C61+D61+E61+F61</f>
        <v>115</v>
      </c>
      <c r="C61" s="18">
        <v>0</v>
      </c>
      <c r="D61" s="18">
        <v>0</v>
      </c>
      <c r="E61" s="18">
        <v>0</v>
      </c>
      <c r="F61" s="59">
        <v>115</v>
      </c>
      <c r="G61" s="18">
        <f>H61+I61+J61+K61</f>
        <v>5</v>
      </c>
      <c r="H61" s="18">
        <v>0</v>
      </c>
      <c r="I61" s="18">
        <v>0</v>
      </c>
      <c r="J61" s="18">
        <v>0</v>
      </c>
      <c r="K61" s="18">
        <v>5</v>
      </c>
      <c r="L61" s="18">
        <f t="shared" si="4"/>
        <v>4.3478260869565215</v>
      </c>
    </row>
    <row r="62" spans="1:12" ht="38.25" customHeight="1">
      <c r="A62" s="41" t="s">
        <v>49</v>
      </c>
      <c r="B62" s="18">
        <f>C62+D62+E62+F62</f>
        <v>3540.2200000000003</v>
      </c>
      <c r="C62" s="18">
        <v>391.32</v>
      </c>
      <c r="D62" s="18">
        <v>2794.88</v>
      </c>
      <c r="E62" s="18">
        <v>0</v>
      </c>
      <c r="F62" s="59">
        <v>354.02</v>
      </c>
      <c r="G62" s="18">
        <f>H62+I62+J62+K62</f>
        <v>0</v>
      </c>
      <c r="H62" s="18">
        <v>0</v>
      </c>
      <c r="I62" s="18">
        <v>0</v>
      </c>
      <c r="J62" s="18">
        <v>0</v>
      </c>
      <c r="K62" s="18">
        <v>0</v>
      </c>
      <c r="L62" s="18">
        <f t="shared" si="4"/>
        <v>0</v>
      </c>
    </row>
    <row r="63" spans="1:12" ht="24.75" customHeight="1">
      <c r="A63" s="41" t="s">
        <v>75</v>
      </c>
      <c r="B63" s="18">
        <f>C63+D63+E63+F63</f>
        <v>184.22</v>
      </c>
      <c r="C63" s="18">
        <v>0</v>
      </c>
      <c r="D63" s="18">
        <v>0</v>
      </c>
      <c r="E63" s="18">
        <v>152.49</v>
      </c>
      <c r="F63" s="59">
        <v>31.73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f t="shared" si="4"/>
        <v>0</v>
      </c>
    </row>
    <row r="64" spans="1:12" ht="14.25" customHeight="1">
      <c r="A64" s="128" t="s">
        <v>50</v>
      </c>
      <c r="B64" s="128">
        <f>B67+B68+B69+B70+B71</f>
        <v>13838.06</v>
      </c>
      <c r="C64" s="128">
        <v>0</v>
      </c>
      <c r="D64" s="128">
        <f aca="true" t="shared" si="5" ref="D64:K64">D67+D68+D69+D70+D71</f>
        <v>2308.5</v>
      </c>
      <c r="E64" s="128">
        <f t="shared" si="5"/>
        <v>70</v>
      </c>
      <c r="F64" s="128">
        <f t="shared" si="5"/>
        <v>11459.56</v>
      </c>
      <c r="G64" s="129">
        <f t="shared" si="5"/>
        <v>2786.07</v>
      </c>
      <c r="H64" s="130">
        <f t="shared" si="5"/>
        <v>0</v>
      </c>
      <c r="I64" s="130">
        <f t="shared" si="5"/>
        <v>312.05</v>
      </c>
      <c r="J64" s="130">
        <f t="shared" si="5"/>
        <v>70</v>
      </c>
      <c r="K64" s="130">
        <f t="shared" si="5"/>
        <v>2404.02</v>
      </c>
      <c r="L64" s="130">
        <f t="shared" si="4"/>
        <v>20.97829236026514</v>
      </c>
    </row>
    <row r="65" spans="1:13" ht="33.75" customHeight="1">
      <c r="A65" s="136"/>
      <c r="B65" s="128">
        <f>C65+D65+E65+F65</f>
        <v>0</v>
      </c>
      <c r="C65" s="128">
        <f>D65+E65+F65+G65</f>
        <v>0</v>
      </c>
      <c r="D65" s="128">
        <f>E65+F65+G65+H65</f>
        <v>0</v>
      </c>
      <c r="E65" s="128">
        <f>F65+G65+H65+I65</f>
        <v>0</v>
      </c>
      <c r="F65" s="128">
        <f>G65+H65+I65+J65</f>
        <v>0</v>
      </c>
      <c r="G65" s="129"/>
      <c r="H65" s="130"/>
      <c r="I65" s="130"/>
      <c r="J65" s="130"/>
      <c r="K65" s="130"/>
      <c r="L65" s="130" t="e">
        <f t="shared" si="4"/>
        <v>#DIV/0!</v>
      </c>
      <c r="M65" s="30"/>
    </row>
    <row r="66" spans="1:12" ht="34.5" customHeight="1">
      <c r="A66" s="20" t="s">
        <v>81</v>
      </c>
      <c r="B66" s="128">
        <f>C66+D66+E66+F66</f>
        <v>0</v>
      </c>
      <c r="C66" s="128">
        <f>D66+E66+F66+G66</f>
        <v>0</v>
      </c>
      <c r="D66" s="128">
        <f>E66+F66+G66+H66</f>
        <v>0</v>
      </c>
      <c r="E66" s="128">
        <f>F66+G66+H66+I66</f>
        <v>0</v>
      </c>
      <c r="F66" s="128">
        <f>G66+H66+I66+J66</f>
        <v>0</v>
      </c>
      <c r="G66" s="129"/>
      <c r="H66" s="130"/>
      <c r="I66" s="130"/>
      <c r="J66" s="130"/>
      <c r="K66" s="130"/>
      <c r="L66" s="130" t="e">
        <f t="shared" si="4"/>
        <v>#DIV/0!</v>
      </c>
    </row>
    <row r="67" spans="1:12" ht="45">
      <c r="A67" s="25" t="s">
        <v>51</v>
      </c>
      <c r="B67" s="25">
        <f>C67+D67+E67+F67</f>
        <v>8135.8</v>
      </c>
      <c r="C67" s="18">
        <v>0</v>
      </c>
      <c r="D67" s="18">
        <v>0</v>
      </c>
      <c r="E67" s="18">
        <v>70</v>
      </c>
      <c r="F67" s="60">
        <v>8065.8</v>
      </c>
      <c r="G67" s="25">
        <f>H67+I67+J67+K67</f>
        <v>2013.02</v>
      </c>
      <c r="H67" s="51">
        <v>0</v>
      </c>
      <c r="I67" s="51">
        <v>0</v>
      </c>
      <c r="J67" s="51">
        <v>70</v>
      </c>
      <c r="K67" s="25">
        <v>1943.02</v>
      </c>
      <c r="L67" s="51">
        <f t="shared" si="4"/>
        <v>24.089612933620966</v>
      </c>
    </row>
    <row r="68" spans="1:12" ht="33.75">
      <c r="A68" s="25" t="s">
        <v>52</v>
      </c>
      <c r="B68" s="18">
        <f>C68+D68+E68+F68</f>
        <v>830</v>
      </c>
      <c r="C68" s="18">
        <v>0</v>
      </c>
      <c r="D68" s="18">
        <v>0</v>
      </c>
      <c r="E68" s="18">
        <v>0</v>
      </c>
      <c r="F68" s="59">
        <v>830</v>
      </c>
      <c r="G68" s="18">
        <f>H68+I68+J68+K68</f>
        <v>81.92</v>
      </c>
      <c r="H68" s="18">
        <v>0</v>
      </c>
      <c r="I68" s="18">
        <v>0</v>
      </c>
      <c r="J68" s="18">
        <v>0</v>
      </c>
      <c r="K68" s="18">
        <v>81.92</v>
      </c>
      <c r="L68" s="18">
        <f t="shared" si="4"/>
        <v>9.869879518072288</v>
      </c>
    </row>
    <row r="69" spans="1:12" ht="45">
      <c r="A69" s="25" t="s">
        <v>53</v>
      </c>
      <c r="B69" s="18">
        <f>C69+D69+E69+F69</f>
        <v>350</v>
      </c>
      <c r="C69" s="18">
        <v>0</v>
      </c>
      <c r="D69" s="18">
        <v>0</v>
      </c>
      <c r="E69" s="18">
        <v>0</v>
      </c>
      <c r="F69" s="59">
        <v>350</v>
      </c>
      <c r="G69" s="18">
        <f>H69+I69+J69+K69</f>
        <v>67.04</v>
      </c>
      <c r="H69" s="18">
        <v>0</v>
      </c>
      <c r="I69" s="18">
        <v>0</v>
      </c>
      <c r="J69" s="18">
        <v>0</v>
      </c>
      <c r="K69" s="18">
        <v>67.04</v>
      </c>
      <c r="L69" s="18">
        <f t="shared" si="4"/>
        <v>19.154285714285717</v>
      </c>
    </row>
    <row r="70" spans="1:12" ht="130.5" customHeight="1">
      <c r="A70" s="25" t="s">
        <v>54</v>
      </c>
      <c r="B70" s="18">
        <f>C70+D70+E70+F70</f>
        <v>4417</v>
      </c>
      <c r="C70" s="18">
        <v>0</v>
      </c>
      <c r="D70" s="18">
        <v>2208.5</v>
      </c>
      <c r="E70" s="18">
        <v>0</v>
      </c>
      <c r="F70" s="59">
        <v>2208.5</v>
      </c>
      <c r="G70" s="18">
        <f>H70+I70+J70+K70</f>
        <v>624.09</v>
      </c>
      <c r="H70" s="18">
        <v>0</v>
      </c>
      <c r="I70" s="18">
        <v>312.05</v>
      </c>
      <c r="J70" s="18">
        <v>0</v>
      </c>
      <c r="K70" s="18">
        <v>312.04</v>
      </c>
      <c r="L70" s="18">
        <f t="shared" si="4"/>
        <v>14.129046864387595</v>
      </c>
    </row>
    <row r="71" spans="1:12" ht="70.5" customHeight="1">
      <c r="A71" s="25" t="s">
        <v>55</v>
      </c>
      <c r="B71" s="18">
        <f>C71+D71+E71+F71</f>
        <v>105.26</v>
      </c>
      <c r="C71" s="26">
        <v>0</v>
      </c>
      <c r="D71" s="18">
        <v>100</v>
      </c>
      <c r="E71" s="18">
        <v>0</v>
      </c>
      <c r="F71" s="59">
        <v>5.26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25">
        <v>0</v>
      </c>
    </row>
    <row r="72" spans="1:12" ht="60" customHeight="1" thickBot="1">
      <c r="A72" s="64" t="s">
        <v>59</v>
      </c>
      <c r="B72" s="65">
        <f aca="true" t="shared" si="6" ref="B72:K72">B73+B74+B75</f>
        <v>1153</v>
      </c>
      <c r="C72" s="65">
        <f t="shared" si="6"/>
        <v>0</v>
      </c>
      <c r="D72" s="65">
        <f t="shared" si="6"/>
        <v>0</v>
      </c>
      <c r="E72" s="65">
        <f t="shared" si="6"/>
        <v>820</v>
      </c>
      <c r="F72" s="43">
        <f t="shared" si="6"/>
        <v>333</v>
      </c>
      <c r="G72" s="46">
        <f t="shared" si="6"/>
        <v>44.59</v>
      </c>
      <c r="H72" s="46">
        <f t="shared" si="6"/>
        <v>0</v>
      </c>
      <c r="I72" s="46">
        <f t="shared" si="6"/>
        <v>0</v>
      </c>
      <c r="J72" s="46">
        <f t="shared" si="6"/>
        <v>0</v>
      </c>
      <c r="K72" s="46">
        <f t="shared" si="6"/>
        <v>44.59</v>
      </c>
      <c r="L72" s="43">
        <f t="shared" si="4"/>
        <v>13.390390390390392</v>
      </c>
    </row>
    <row r="73" spans="1:12" ht="33.75">
      <c r="A73" s="24" t="s">
        <v>56</v>
      </c>
      <c r="B73" s="18">
        <f>C73+D73+E73+F73</f>
        <v>1120</v>
      </c>
      <c r="C73" s="18">
        <v>0</v>
      </c>
      <c r="D73" s="18">
        <v>0</v>
      </c>
      <c r="E73" s="18">
        <v>820</v>
      </c>
      <c r="F73" s="59">
        <v>300</v>
      </c>
      <c r="G73" s="18">
        <f>H73+I73+J73+K73</f>
        <v>36.59</v>
      </c>
      <c r="H73" s="18">
        <v>0</v>
      </c>
      <c r="I73" s="18">
        <v>0</v>
      </c>
      <c r="J73" s="18">
        <v>0</v>
      </c>
      <c r="K73" s="18">
        <v>36.59</v>
      </c>
      <c r="L73" s="18">
        <f t="shared" si="4"/>
        <v>12.196666666666669</v>
      </c>
    </row>
    <row r="74" spans="1:12" ht="67.5">
      <c r="A74" s="41" t="s">
        <v>57</v>
      </c>
      <c r="B74" s="18">
        <f>C74+D74+E74+F74</f>
        <v>3</v>
      </c>
      <c r="C74" s="18">
        <v>0</v>
      </c>
      <c r="D74" s="18">
        <v>0</v>
      </c>
      <c r="E74" s="18">
        <v>0</v>
      </c>
      <c r="F74" s="59">
        <v>3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f t="shared" si="4"/>
        <v>0</v>
      </c>
    </row>
    <row r="75" spans="1:12" ht="51" customHeight="1" thickBot="1">
      <c r="A75" s="42" t="s">
        <v>58</v>
      </c>
      <c r="B75" s="18">
        <f>C75+D75+E75+F75</f>
        <v>30</v>
      </c>
      <c r="C75" s="18">
        <v>0</v>
      </c>
      <c r="D75" s="18">
        <v>0</v>
      </c>
      <c r="E75" s="18">
        <v>0</v>
      </c>
      <c r="F75" s="59">
        <v>30</v>
      </c>
      <c r="G75" s="18">
        <f>H75+I75+J75+K75</f>
        <v>8</v>
      </c>
      <c r="H75" s="18">
        <v>0</v>
      </c>
      <c r="I75" s="18">
        <v>0</v>
      </c>
      <c r="J75" s="18">
        <v>0</v>
      </c>
      <c r="K75" s="18">
        <v>8</v>
      </c>
      <c r="L75" s="18">
        <f t="shared" si="4"/>
        <v>26.666666666666668</v>
      </c>
    </row>
    <row r="76" spans="1:12" ht="81" customHeight="1" thickBot="1">
      <c r="A76" s="40" t="s">
        <v>74</v>
      </c>
      <c r="B76" s="46">
        <f aca="true" t="shared" si="7" ref="B76:K76">B77+B78+B79+B80+B81+B82+B83+B84+B85+B86</f>
        <v>7215.5199999999995</v>
      </c>
      <c r="C76" s="46">
        <f t="shared" si="7"/>
        <v>0</v>
      </c>
      <c r="D76" s="46">
        <f t="shared" si="7"/>
        <v>3192</v>
      </c>
      <c r="E76" s="46">
        <f t="shared" si="7"/>
        <v>432.52</v>
      </c>
      <c r="F76" s="43">
        <f t="shared" si="7"/>
        <v>3591.0000000000005</v>
      </c>
      <c r="G76" s="46">
        <f t="shared" si="7"/>
        <v>934.25</v>
      </c>
      <c r="H76" s="46">
        <f t="shared" si="7"/>
        <v>0</v>
      </c>
      <c r="I76" s="46">
        <f t="shared" si="7"/>
        <v>0</v>
      </c>
      <c r="J76" s="46">
        <f t="shared" si="7"/>
        <v>0</v>
      </c>
      <c r="K76" s="46">
        <f t="shared" si="7"/>
        <v>934.25</v>
      </c>
      <c r="L76" s="43">
        <f t="shared" si="4"/>
        <v>26.01642996379838</v>
      </c>
    </row>
    <row r="77" spans="1:12" ht="29.25" customHeight="1">
      <c r="A77" s="47" t="s">
        <v>60</v>
      </c>
      <c r="B77" s="18">
        <f>C77+D77+E77+F77</f>
        <v>1423.7</v>
      </c>
      <c r="C77" s="18">
        <v>0</v>
      </c>
      <c r="D77" s="18">
        <v>0</v>
      </c>
      <c r="E77" s="18">
        <v>0</v>
      </c>
      <c r="F77" s="59">
        <v>1423.7</v>
      </c>
      <c r="G77" s="18">
        <f>H77+I77+J77+K77</f>
        <v>934.25</v>
      </c>
      <c r="H77" s="18">
        <v>0</v>
      </c>
      <c r="I77" s="18">
        <v>0</v>
      </c>
      <c r="J77" s="18">
        <v>0</v>
      </c>
      <c r="K77" s="18">
        <v>934.25</v>
      </c>
      <c r="L77" s="18">
        <f t="shared" si="4"/>
        <v>65.62126852567253</v>
      </c>
    </row>
    <row r="78" spans="1:12" ht="36.75" customHeight="1">
      <c r="A78" s="41" t="s">
        <v>61</v>
      </c>
      <c r="B78" s="18">
        <f>C78+D78+E78+F78</f>
        <v>200</v>
      </c>
      <c r="C78" s="18">
        <v>0</v>
      </c>
      <c r="D78" s="18">
        <v>0</v>
      </c>
      <c r="E78" s="18">
        <v>0</v>
      </c>
      <c r="F78" s="59">
        <v>200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f t="shared" si="4"/>
        <v>0</v>
      </c>
    </row>
    <row r="79" spans="1:12" ht="84" customHeight="1">
      <c r="A79" s="41" t="s">
        <v>62</v>
      </c>
      <c r="B79" s="18">
        <f>C79+D79+E79+F79</f>
        <v>587.48</v>
      </c>
      <c r="C79" s="18">
        <v>0</v>
      </c>
      <c r="D79" s="18">
        <v>0</v>
      </c>
      <c r="E79" s="18">
        <v>0</v>
      </c>
      <c r="F79" s="59">
        <v>587.48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</row>
    <row r="80" spans="1:12" ht="45">
      <c r="A80" s="44" t="s">
        <v>64</v>
      </c>
      <c r="B80" s="18">
        <f>C80+D80+E80+F80</f>
        <v>150</v>
      </c>
      <c r="C80" s="18">
        <v>0</v>
      </c>
      <c r="D80" s="18">
        <v>0</v>
      </c>
      <c r="E80" s="18">
        <v>0</v>
      </c>
      <c r="F80" s="59">
        <v>150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34.5">
      <c r="A81" s="48" t="s">
        <v>65</v>
      </c>
      <c r="B81" s="19">
        <f>C81+D81+E81+F81</f>
        <v>235.68</v>
      </c>
      <c r="C81" s="19">
        <v>0</v>
      </c>
      <c r="D81" s="19">
        <v>0</v>
      </c>
      <c r="E81" s="19">
        <v>0</v>
      </c>
      <c r="F81" s="61">
        <v>235.68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13.25">
      <c r="A82" s="48" t="s">
        <v>66</v>
      </c>
      <c r="B82" s="19">
        <f>C82+D82+E82+F82</f>
        <v>1919.94</v>
      </c>
      <c r="C82" s="19">
        <v>0</v>
      </c>
      <c r="D82" s="19">
        <v>1054.9</v>
      </c>
      <c r="E82" s="19">
        <v>432.52</v>
      </c>
      <c r="F82" s="61">
        <v>432.52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1:12" ht="68.25">
      <c r="A83" s="48" t="s">
        <v>67</v>
      </c>
      <c r="B83" s="19">
        <f>C83+D83+E83+F83</f>
        <v>1641.08</v>
      </c>
      <c r="C83" s="19">
        <v>0</v>
      </c>
      <c r="D83" s="19">
        <v>1137.1</v>
      </c>
      <c r="E83" s="19">
        <v>0</v>
      </c>
      <c r="F83" s="61">
        <v>503.98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1:12" ht="97.5">
      <c r="A84" s="49" t="s">
        <v>68</v>
      </c>
      <c r="B84" s="19">
        <f>C84+D84+E84+F84</f>
        <v>526.32</v>
      </c>
      <c r="C84" s="19">
        <v>0</v>
      </c>
      <c r="D84" s="19">
        <v>500</v>
      </c>
      <c r="E84" s="19">
        <v>0</v>
      </c>
      <c r="F84" s="61">
        <v>26.32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</row>
    <row r="85" spans="1:12" ht="79.5" customHeight="1">
      <c r="A85" s="50" t="s">
        <v>69</v>
      </c>
      <c r="B85" s="19">
        <f>C85+D85+E85+F85</f>
        <v>526.32</v>
      </c>
      <c r="C85" s="19">
        <v>0</v>
      </c>
      <c r="D85" s="19">
        <v>500</v>
      </c>
      <c r="E85" s="19">
        <v>0</v>
      </c>
      <c r="F85" s="61">
        <v>26.32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1:12" ht="57">
      <c r="A86" s="48" t="s">
        <v>70</v>
      </c>
      <c r="B86" s="19">
        <f>C86+D86+E86+F86</f>
        <v>5</v>
      </c>
      <c r="C86" s="19">
        <v>0</v>
      </c>
      <c r="D86" s="19">
        <v>0</v>
      </c>
      <c r="E86" s="19">
        <v>0</v>
      </c>
      <c r="F86" s="61">
        <v>5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</row>
    <row r="87" spans="1:13" ht="29.25">
      <c r="A87" s="34" t="s">
        <v>78</v>
      </c>
      <c r="B87" s="35">
        <f aca="true" t="shared" si="8" ref="B87:K87">B44+B49+B52+B64+B72+B76</f>
        <v>34609.47</v>
      </c>
      <c r="C87" s="36">
        <f t="shared" si="8"/>
        <v>391.32</v>
      </c>
      <c r="D87" s="36">
        <f t="shared" si="8"/>
        <v>8295.380000000001</v>
      </c>
      <c r="E87" s="36">
        <f t="shared" si="8"/>
        <v>1673.76</v>
      </c>
      <c r="F87" s="62">
        <f t="shared" si="8"/>
        <v>24249.010000000002</v>
      </c>
      <c r="G87" s="35">
        <f t="shared" si="8"/>
        <v>5800.1</v>
      </c>
      <c r="H87" s="36">
        <f t="shared" si="8"/>
        <v>0</v>
      </c>
      <c r="I87" s="36">
        <f t="shared" si="8"/>
        <v>312.05</v>
      </c>
      <c r="J87" s="36">
        <f t="shared" si="8"/>
        <v>70</v>
      </c>
      <c r="K87" s="36">
        <f t="shared" si="8"/>
        <v>5418.05</v>
      </c>
      <c r="L87" s="35">
        <f>K87/F87*100</f>
        <v>22.34338638979488</v>
      </c>
      <c r="M87" s="30"/>
    </row>
    <row r="88" spans="1:13" ht="15" hidden="1">
      <c r="A88" s="10"/>
      <c r="B88" s="31">
        <f>B87+B40</f>
        <v>49273.071110000004</v>
      </c>
      <c r="C88" s="9">
        <f>C87+C40</f>
        <v>3506.9900000000002</v>
      </c>
      <c r="D88" s="9">
        <f>D87+D40</f>
        <v>18573.41</v>
      </c>
      <c r="E88" s="9">
        <f>E87+E40</f>
        <v>1673.76</v>
      </c>
      <c r="F88" s="63">
        <f>F87+F40</f>
        <v>25518.91111</v>
      </c>
      <c r="G88" s="31">
        <f>G40+G87</f>
        <v>5800.1</v>
      </c>
      <c r="H88" s="9"/>
      <c r="I88" s="9"/>
      <c r="J88" s="9"/>
      <c r="K88" s="9"/>
      <c r="L88" s="9"/>
      <c r="M88">
        <f>C88+D88+E88+F88</f>
        <v>49273.071110000004</v>
      </c>
    </row>
    <row r="89" spans="1:12" ht="15" hidden="1">
      <c r="A89" s="10"/>
      <c r="B89" s="9"/>
      <c r="C89" s="9"/>
      <c r="D89" s="9"/>
      <c r="E89" s="9"/>
      <c r="F89" s="63"/>
      <c r="G89" s="9"/>
      <c r="H89" s="9"/>
      <c r="I89" s="9"/>
      <c r="J89" s="9"/>
      <c r="K89" s="9"/>
      <c r="L89" s="9"/>
    </row>
    <row r="90" spans="1:12" ht="15" hidden="1">
      <c r="A90" s="10"/>
      <c r="B90" s="9"/>
      <c r="C90" s="9"/>
      <c r="D90" s="9"/>
      <c r="E90" s="9"/>
      <c r="F90" s="63"/>
      <c r="G90" s="9"/>
      <c r="H90" s="9"/>
      <c r="I90" s="9"/>
      <c r="J90" s="9"/>
      <c r="K90" s="9"/>
      <c r="L90" s="9"/>
    </row>
    <row r="91" spans="1:12" ht="15" hidden="1">
      <c r="A91" s="10"/>
      <c r="B91" s="9"/>
      <c r="C91" s="9"/>
      <c r="D91" s="9"/>
      <c r="E91" s="9"/>
      <c r="F91" s="63"/>
      <c r="G91" s="9"/>
      <c r="H91" s="9"/>
      <c r="I91" s="9"/>
      <c r="J91" s="9"/>
      <c r="K91" s="9"/>
      <c r="L91" s="9"/>
    </row>
    <row r="92" spans="1:12" ht="15" hidden="1">
      <c r="A92" s="11"/>
      <c r="B92" s="9"/>
      <c r="C92" s="9"/>
      <c r="D92" s="9"/>
      <c r="E92" s="9"/>
      <c r="F92" s="63"/>
      <c r="G92" s="9"/>
      <c r="H92" s="9"/>
      <c r="I92" s="9"/>
      <c r="J92" s="9"/>
      <c r="K92" s="9"/>
      <c r="L92" s="9"/>
    </row>
    <row r="93" spans="1:12" ht="15" hidden="1">
      <c r="A93" s="11"/>
      <c r="B93" s="9"/>
      <c r="C93" s="9"/>
      <c r="D93" s="9"/>
      <c r="E93" s="9"/>
      <c r="F93" s="63"/>
      <c r="G93" s="9"/>
      <c r="H93" s="9"/>
      <c r="I93" s="9"/>
      <c r="J93" s="9"/>
      <c r="K93" s="9"/>
      <c r="L93" s="9"/>
    </row>
    <row r="94" spans="1:12" ht="15" hidden="1">
      <c r="A94" s="11"/>
      <c r="B94" s="9"/>
      <c r="C94" s="9"/>
      <c r="D94" s="9"/>
      <c r="E94" s="9"/>
      <c r="F94" s="63"/>
      <c r="G94" s="9"/>
      <c r="H94" s="9"/>
      <c r="I94" s="9"/>
      <c r="J94" s="9"/>
      <c r="K94" s="9"/>
      <c r="L94" s="9"/>
    </row>
    <row r="95" spans="1:12" ht="15" hidden="1">
      <c r="A95" s="11"/>
      <c r="B95" s="9"/>
      <c r="C95" s="9"/>
      <c r="D95" s="9"/>
      <c r="E95" s="9"/>
      <c r="F95" s="63"/>
      <c r="G95" s="9"/>
      <c r="H95" s="9"/>
      <c r="I95" s="9"/>
      <c r="J95" s="9"/>
      <c r="K95" s="9"/>
      <c r="L95" s="9"/>
    </row>
    <row r="96" spans="1:12" ht="15" hidden="1">
      <c r="A96" s="11"/>
      <c r="B96" s="9"/>
      <c r="C96" s="9"/>
      <c r="D96" s="9"/>
      <c r="E96" s="9"/>
      <c r="F96" s="63"/>
      <c r="G96" s="9"/>
      <c r="H96" s="9"/>
      <c r="I96" s="9"/>
      <c r="J96" s="9"/>
      <c r="K96" s="9"/>
      <c r="L96" s="9"/>
    </row>
    <row r="97" spans="1:12" ht="15" hidden="1">
      <c r="A97" s="9"/>
      <c r="B97" s="9"/>
      <c r="C97" s="9"/>
      <c r="D97" s="9"/>
      <c r="E97" s="9"/>
      <c r="F97" s="63"/>
      <c r="G97" s="9"/>
      <c r="H97" s="9"/>
      <c r="I97" s="9"/>
      <c r="J97" s="9"/>
      <c r="K97" s="9"/>
      <c r="L97" s="9"/>
    </row>
    <row r="98" spans="1:12" ht="15" hidden="1">
      <c r="A98" s="9"/>
      <c r="B98" s="9"/>
      <c r="C98" s="9"/>
      <c r="D98" s="9"/>
      <c r="E98" s="9"/>
      <c r="F98" s="63"/>
      <c r="G98" s="9"/>
      <c r="H98" s="9"/>
      <c r="I98" s="9"/>
      <c r="J98" s="9"/>
      <c r="K98" s="9"/>
      <c r="L98" s="9"/>
    </row>
    <row r="99" spans="1:12" ht="15" hidden="1">
      <c r="A99" s="9"/>
      <c r="B99" s="9"/>
      <c r="C99" s="9"/>
      <c r="D99" s="9"/>
      <c r="E99" s="9"/>
      <c r="F99" s="63"/>
      <c r="G99" s="9"/>
      <c r="H99" s="9"/>
      <c r="I99" s="9"/>
      <c r="J99" s="9"/>
      <c r="K99" s="9"/>
      <c r="L99" s="9"/>
    </row>
  </sheetData>
  <sheetProtection/>
  <mergeCells count="167">
    <mergeCell ref="A15:L15"/>
    <mergeCell ref="J64:J66"/>
    <mergeCell ref="K64:K66"/>
    <mergeCell ref="L64:L66"/>
    <mergeCell ref="I52:I53"/>
    <mergeCell ref="J52:J53"/>
    <mergeCell ref="K52:K53"/>
    <mergeCell ref="L52:L53"/>
    <mergeCell ref="J47:J48"/>
    <mergeCell ref="K47:K48"/>
    <mergeCell ref="L47:L48"/>
    <mergeCell ref="I47:I48"/>
    <mergeCell ref="F52:F53"/>
    <mergeCell ref="G52:G53"/>
    <mergeCell ref="H52:H53"/>
    <mergeCell ref="B47:B48"/>
    <mergeCell ref="C47:C48"/>
    <mergeCell ref="D47:D48"/>
    <mergeCell ref="E47:E48"/>
    <mergeCell ref="F47:F48"/>
    <mergeCell ref="G47:G48"/>
    <mergeCell ref="H47:H48"/>
    <mergeCell ref="B64:B66"/>
    <mergeCell ref="C64:C66"/>
    <mergeCell ref="D64:D66"/>
    <mergeCell ref="E64:E66"/>
    <mergeCell ref="F64:F66"/>
    <mergeCell ref="G64:G66"/>
    <mergeCell ref="H64:H66"/>
    <mergeCell ref="I64:I66"/>
    <mergeCell ref="A43:L43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B52:B53"/>
    <mergeCell ref="C52:C53"/>
    <mergeCell ref="D52:D53"/>
    <mergeCell ref="E52:E53"/>
    <mergeCell ref="A64:A65"/>
    <mergeCell ref="L29:L30"/>
    <mergeCell ref="G29:G30"/>
    <mergeCell ref="B40:B42"/>
    <mergeCell ref="C40:C42"/>
    <mergeCell ref="D40:D42"/>
    <mergeCell ref="E40:E42"/>
    <mergeCell ref="F40:F42"/>
    <mergeCell ref="B36:B39"/>
    <mergeCell ref="C36:C39"/>
    <mergeCell ref="D36:D39"/>
    <mergeCell ref="E36:E39"/>
    <mergeCell ref="F36:F39"/>
    <mergeCell ref="G40:G42"/>
    <mergeCell ref="H40:H42"/>
    <mergeCell ref="I40:I42"/>
    <mergeCell ref="J40:J42"/>
    <mergeCell ref="K40:K42"/>
    <mergeCell ref="L40:L42"/>
    <mergeCell ref="H36:H39"/>
    <mergeCell ref="I36:I39"/>
    <mergeCell ref="J36:J39"/>
    <mergeCell ref="K36:K39"/>
    <mergeCell ref="L36:L39"/>
    <mergeCell ref="G36:G39"/>
    <mergeCell ref="J22:J24"/>
    <mergeCell ref="K22:K24"/>
    <mergeCell ref="L22:L24"/>
    <mergeCell ref="G22:G24"/>
    <mergeCell ref="B32:B34"/>
    <mergeCell ref="C32:C34"/>
    <mergeCell ref="D32:D34"/>
    <mergeCell ref="E32:E34"/>
    <mergeCell ref="F32:F34"/>
    <mergeCell ref="B29:B30"/>
    <mergeCell ref="C29:C30"/>
    <mergeCell ref="D29:D30"/>
    <mergeCell ref="E29:E30"/>
    <mergeCell ref="F29:F30"/>
    <mergeCell ref="G32:G34"/>
    <mergeCell ref="H32:H34"/>
    <mergeCell ref="I32:I34"/>
    <mergeCell ref="J32:J34"/>
    <mergeCell ref="K32:K34"/>
    <mergeCell ref="L32:L34"/>
    <mergeCell ref="H29:H30"/>
    <mergeCell ref="I29:I30"/>
    <mergeCell ref="J29:J30"/>
    <mergeCell ref="K29:K30"/>
    <mergeCell ref="H17:H18"/>
    <mergeCell ref="I17:I18"/>
    <mergeCell ref="J17:J18"/>
    <mergeCell ref="K17:K18"/>
    <mergeCell ref="L17:L18"/>
    <mergeCell ref="G17:G18"/>
    <mergeCell ref="B27:B28"/>
    <mergeCell ref="C27:C28"/>
    <mergeCell ref="D27:D28"/>
    <mergeCell ref="E27:E28"/>
    <mergeCell ref="F27:F28"/>
    <mergeCell ref="B22:B24"/>
    <mergeCell ref="C22:C24"/>
    <mergeCell ref="D22:D24"/>
    <mergeCell ref="E22:E24"/>
    <mergeCell ref="F22:F24"/>
    <mergeCell ref="G27:G28"/>
    <mergeCell ref="H27:H28"/>
    <mergeCell ref="I27:I28"/>
    <mergeCell ref="J27:J28"/>
    <mergeCell ref="K27:K28"/>
    <mergeCell ref="L27:L28"/>
    <mergeCell ref="H22:H24"/>
    <mergeCell ref="I22:I24"/>
    <mergeCell ref="J13:J14"/>
    <mergeCell ref="K13:K14"/>
    <mergeCell ref="L13:L14"/>
    <mergeCell ref="G10:G12"/>
    <mergeCell ref="H10:H12"/>
    <mergeCell ref="I10:I12"/>
    <mergeCell ref="J10:J12"/>
    <mergeCell ref="K10:K12"/>
    <mergeCell ref="B20:B21"/>
    <mergeCell ref="C20:C21"/>
    <mergeCell ref="D20:D21"/>
    <mergeCell ref="E20:E21"/>
    <mergeCell ref="F20:F21"/>
    <mergeCell ref="B17:B18"/>
    <mergeCell ref="C17:C18"/>
    <mergeCell ref="D17:D18"/>
    <mergeCell ref="E17:E18"/>
    <mergeCell ref="F17:F18"/>
    <mergeCell ref="G20:G21"/>
    <mergeCell ref="H20:H21"/>
    <mergeCell ref="I20:I21"/>
    <mergeCell ref="J20:J21"/>
    <mergeCell ref="K20:K21"/>
    <mergeCell ref="L20:L21"/>
    <mergeCell ref="A22:A24"/>
    <mergeCell ref="A6:A9"/>
    <mergeCell ref="B6:L6"/>
    <mergeCell ref="B7:F7"/>
    <mergeCell ref="B8:F8"/>
    <mergeCell ref="G7:K7"/>
    <mergeCell ref="G8:K8"/>
    <mergeCell ref="L7:L9"/>
    <mergeCell ref="A1:L2"/>
    <mergeCell ref="A4:L4"/>
    <mergeCell ref="B13:B14"/>
    <mergeCell ref="C13:C14"/>
    <mergeCell ref="D13:D14"/>
    <mergeCell ref="E13:E14"/>
    <mergeCell ref="F13:F14"/>
    <mergeCell ref="A10:A12"/>
    <mergeCell ref="B10:B12"/>
    <mergeCell ref="C10:C12"/>
    <mergeCell ref="D10:D12"/>
    <mergeCell ref="E10:E12"/>
    <mergeCell ref="F10:F12"/>
    <mergeCell ref="G13:G14"/>
    <mergeCell ref="H13:H14"/>
    <mergeCell ref="I13:I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2022-04-22T13:44:51Z</dcterms:modified>
  <cp:category/>
  <cp:version/>
  <cp:contentType/>
  <cp:contentStatus/>
</cp:coreProperties>
</file>